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400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<sst xmlns="http://schemas.openxmlformats.org/spreadsheetml/2006/main" count="76" uniqueCount="34">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</sst>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(* #,##0.00_);_(* \(#,##0.00\);_(* &quot;-&quot;??_);_(@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4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</cellStyleXfs>
  <cellXfs count="4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4" fontId="6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/>
    <xf numFmtId="4" fontId="6" fillId="2" borderId="4" xfId="0" applyNumberFormat="1" applyFont="1" applyFill="1" applyBorder="1"/>
    <xf numFmtId="3" fontId="4" fillId="0" borderId="0" xfId="0" applyNumberFormat="1" applyFont="1"/>
    <xf numFmtId="0" fontId="6" fillId="0" borderId="0" xfId="0" applyFont="1"/>
    <xf numFmtId="0" fontId="7" fillId="0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0" fontId="4" fillId="0" borderId="6" xfId="0" applyFont="1" applyBorder="1"/>
    <xf numFmtId="0" fontId="4" fillId="0" borderId="6" xfId="0" applyFont="1" applyBorder="1"/>
    <xf numFmtId="0" fontId="8" fillId="5" borderId="6" xfId="0" applyFont="1" applyFill="1" applyBorder="1"/>
    <xf numFmtId="3" fontId="3" fillId="2" borderId="0" xfId="0" applyNumberFormat="1" applyFont="1" applyFill="1" applyBorder="1"/>
    <xf numFmtId="0" fontId="3" fillId="0" borderId="0" xfId="0" applyFont="1" applyBorder="1"/>
    <xf numFmtId="0" fontId="3" fillId="2" borderId="8" xfId="0" applyFont="1" applyFill="1" applyBorder="1"/>
    <xf numFmtId="3" fontId="3" fillId="0" borderId="0" xfId="0" applyNumberFormat="1" applyFont="1"/>
    <xf numFmtId="0" fontId="3" fillId="0" borderId="0" xfId="0" applyFont="1"/>
    <xf numFmtId="3" fontId="8" fillId="4" borderId="7" xfId="0" applyNumberFormat="1" applyFont="1" applyFill="1" applyBorder="1"/>
    <xf numFmtId="3" fontId="4" fillId="0" borderId="7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Fill="1" applyBorder="1"/>
    <xf numFmtId="3" fontId="4" fillId="0" borderId="7" xfId="0" applyNumberFormat="1" applyFont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3" fillId="0" borderId="0" xfId="0" applyNumberFormat="1" applyFont="1"/>
    <xf numFmtId="2" fontId="4" fillId="2" borderId="5" xfId="0" applyNumberFormat="1" applyFont="1" applyFill="1" applyBorder="1" applyAlignment="1">
      <alignment/>
    </xf>
    <xf numFmtId="2" fontId="5" fillId="2" borderId="0" xfId="0" applyNumberFormat="1" applyFont="1" applyFill="1" applyBorder="1" applyAlignment="1">
      <alignment/>
    </xf>
  </cellXfs>
  <cellStyles count="3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  <cellStyle name="Ezres 5" xfId="28"/>
    <cellStyle name="Ezres 2 2" xfId="29"/>
    <cellStyle name="Ezres 3 2" xfId="30"/>
    <cellStyle name="Normál 2 2" xfId="31"/>
    <cellStyle name="Normál 3 2" xfId="32"/>
    <cellStyle name="Normál 4 2" xfId="33"/>
    <cellStyle name="Normál 5 2" xfId="34"/>
    <cellStyle name="Ezres 2 3" xfId="35"/>
    <cellStyle name="Normál 2 3" xfId="36"/>
    <cellStyle name="Normál 3 3" xfId="37"/>
    <cellStyle name="Ezres 2 4" xfId="38"/>
    <cellStyle name="Normál 2 4" xfId="39"/>
    <cellStyle name="Normál 3 4" xfId="40"/>
    <cellStyle name="Ezres 2 5" xfId="41"/>
    <cellStyle name="Normál 2 5" xfId="42"/>
    <cellStyle name="Normál 3 5" xfId="4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 topLeftCell="A1">
      <pane xSplit="1" topLeftCell="B1" activePane="topRight" state="frozen"/>
      <selection pane="topLeft" activeCell="A1" sqref="A1"/>
      <selection pane="topRight" activeCell="A2" sqref="A2:H2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8" t="s">
        <v>29</v>
      </c>
      <c r="B2" s="39"/>
      <c r="C2" s="39"/>
      <c r="D2" s="39"/>
      <c r="E2" s="39"/>
      <c r="F2" s="39"/>
      <c r="G2" s="39"/>
      <c r="H2" s="39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2012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9">
        <v>185153</v>
      </c>
      <c r="C8" s="29">
        <v>121139</v>
      </c>
      <c r="D8" s="29">
        <v>116162</v>
      </c>
      <c r="E8" s="29">
        <v>112709</v>
      </c>
      <c r="F8" s="29">
        <v>134945</v>
      </c>
      <c r="G8" s="29">
        <v>137164</v>
      </c>
      <c r="H8" s="29">
        <v>67617</v>
      </c>
      <c r="I8" s="29">
        <v>69255</v>
      </c>
      <c r="J8" s="29">
        <v>122305</v>
      </c>
      <c r="K8" s="29">
        <v>104386</v>
      </c>
      <c r="L8" s="29">
        <v>118651</v>
      </c>
      <c r="M8" s="29">
        <v>120250</v>
      </c>
      <c r="N8" s="29">
        <f t="shared" si="0" ref="N8:N18">SUM(B8:M8)</f>
        <v>1409736</v>
      </c>
    </row>
    <row r="9" spans="1:14" ht="12">
      <c r="A9" s="21" t="s">
        <v>13</v>
      </c>
      <c r="B9" s="30">
        <v>185153</v>
      </c>
      <c r="C9" s="31">
        <v>121139</v>
      </c>
      <c r="D9" s="31">
        <v>116162</v>
      </c>
      <c r="E9" s="31">
        <v>112709</v>
      </c>
      <c r="F9" s="31">
        <v>134945</v>
      </c>
      <c r="G9" s="31">
        <v>137164</v>
      </c>
      <c r="H9" s="31">
        <v>67617</v>
      </c>
      <c r="I9" s="32">
        <v>69255</v>
      </c>
      <c r="J9" s="31">
        <v>122305</v>
      </c>
      <c r="K9" s="31">
        <v>104386</v>
      </c>
      <c r="L9" s="31">
        <v>118651</v>
      </c>
      <c r="M9" s="31">
        <v>120250</v>
      </c>
      <c r="N9" s="31">
        <f t="shared" si="0"/>
        <v>1409736</v>
      </c>
    </row>
    <row r="10" spans="1:14" ht="12">
      <c r="A10" s="21" t="s">
        <v>14</v>
      </c>
      <c r="B10" s="30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1">
        <v>0</v>
      </c>
      <c r="K10" s="33">
        <v>0</v>
      </c>
      <c r="L10" s="33">
        <v>0</v>
      </c>
      <c r="M10" s="33">
        <v>0</v>
      </c>
      <c r="N10" s="33">
        <f t="shared" si="0"/>
        <v>0</v>
      </c>
    </row>
    <row r="11" spans="1:14" ht="12">
      <c r="A11" s="20" t="s">
        <v>15</v>
      </c>
      <c r="B11" s="29">
        <v>432005</v>
      </c>
      <c r="C11" s="29">
        <v>351365</v>
      </c>
      <c r="D11" s="29">
        <v>374475</v>
      </c>
      <c r="E11" s="29">
        <v>335927</v>
      </c>
      <c r="F11" s="29">
        <v>395150</v>
      </c>
      <c r="G11" s="29">
        <v>371870</v>
      </c>
      <c r="H11" s="29">
        <v>314430</v>
      </c>
      <c r="I11" s="29">
        <v>367616</v>
      </c>
      <c r="J11" s="29">
        <v>426085</v>
      </c>
      <c r="K11" s="29">
        <v>405520</v>
      </c>
      <c r="L11" s="29">
        <v>361173</v>
      </c>
      <c r="M11" s="29">
        <v>331158</v>
      </c>
      <c r="N11" s="29">
        <f t="shared" si="0"/>
        <v>4466774</v>
      </c>
    </row>
    <row r="12" spans="1:14" ht="12">
      <c r="A12" s="21" t="s">
        <v>13</v>
      </c>
      <c r="B12" s="30">
        <v>428605</v>
      </c>
      <c r="C12" s="31">
        <v>350265</v>
      </c>
      <c r="D12" s="31">
        <v>367475</v>
      </c>
      <c r="E12" s="31">
        <v>335627</v>
      </c>
      <c r="F12" s="31">
        <v>393650</v>
      </c>
      <c r="G12" s="31">
        <v>360220</v>
      </c>
      <c r="H12" s="31">
        <v>309980</v>
      </c>
      <c r="I12" s="32">
        <v>364616</v>
      </c>
      <c r="J12" s="31">
        <v>412285</v>
      </c>
      <c r="K12" s="33">
        <v>405420</v>
      </c>
      <c r="L12" s="33">
        <v>353073</v>
      </c>
      <c r="M12" s="33">
        <v>327258</v>
      </c>
      <c r="N12" s="33">
        <f t="shared" si="0"/>
        <v>4408474</v>
      </c>
    </row>
    <row r="13" spans="1:14" ht="12">
      <c r="A13" s="21" t="s">
        <v>14</v>
      </c>
      <c r="B13" s="30">
        <v>3400</v>
      </c>
      <c r="C13" s="31">
        <v>1100</v>
      </c>
      <c r="D13" s="31">
        <v>7000</v>
      </c>
      <c r="E13" s="31">
        <v>300</v>
      </c>
      <c r="F13" s="31">
        <v>1500</v>
      </c>
      <c r="G13" s="31">
        <v>11650</v>
      </c>
      <c r="H13" s="31">
        <v>4450</v>
      </c>
      <c r="I13" s="32">
        <v>3000</v>
      </c>
      <c r="J13" s="31">
        <v>13800</v>
      </c>
      <c r="K13" s="33">
        <v>100</v>
      </c>
      <c r="L13" s="33">
        <v>8100</v>
      </c>
      <c r="M13" s="33">
        <v>3900</v>
      </c>
      <c r="N13" s="33">
        <f t="shared" si="0"/>
        <v>58300</v>
      </c>
    </row>
    <row r="14" spans="1:14" ht="12">
      <c r="A14" s="20" t="s">
        <v>16</v>
      </c>
      <c r="B14" s="29">
        <v>142</v>
      </c>
      <c r="C14" s="29">
        <v>295</v>
      </c>
      <c r="D14" s="29">
        <v>268</v>
      </c>
      <c r="E14" s="29">
        <v>228</v>
      </c>
      <c r="F14" s="29">
        <v>488</v>
      </c>
      <c r="G14" s="29">
        <v>505</v>
      </c>
      <c r="H14" s="29">
        <v>601</v>
      </c>
      <c r="I14" s="29">
        <v>288</v>
      </c>
      <c r="J14" s="29">
        <v>625</v>
      </c>
      <c r="K14" s="29">
        <v>691</v>
      </c>
      <c r="L14" s="29">
        <v>233</v>
      </c>
      <c r="M14" s="29">
        <v>137</v>
      </c>
      <c r="N14" s="29">
        <f t="shared" si="0"/>
        <v>4501</v>
      </c>
    </row>
    <row r="15" spans="1:14" ht="12">
      <c r="A15" s="22" t="s">
        <v>17</v>
      </c>
      <c r="B15" s="34">
        <v>0</v>
      </c>
      <c r="C15" s="31">
        <v>0</v>
      </c>
      <c r="D15" s="31">
        <v>0</v>
      </c>
      <c r="E15" s="31">
        <v>0</v>
      </c>
      <c r="F15" s="31">
        <v>3</v>
      </c>
      <c r="G15" s="31">
        <v>0</v>
      </c>
      <c r="H15" s="31">
        <v>0</v>
      </c>
      <c r="I15" s="32">
        <v>0</v>
      </c>
      <c r="J15" s="31">
        <v>0</v>
      </c>
      <c r="K15" s="33">
        <v>0</v>
      </c>
      <c r="L15" s="33">
        <v>2</v>
      </c>
      <c r="M15" s="33">
        <v>0</v>
      </c>
      <c r="N15" s="33">
        <f t="shared" si="0"/>
        <v>5</v>
      </c>
    </row>
    <row r="16" spans="1:14" ht="12">
      <c r="A16" s="22" t="s">
        <v>13</v>
      </c>
      <c r="B16" s="34">
        <v>142</v>
      </c>
      <c r="C16" s="31">
        <v>295</v>
      </c>
      <c r="D16" s="31">
        <v>268</v>
      </c>
      <c r="E16" s="31">
        <v>228</v>
      </c>
      <c r="F16" s="31">
        <v>485</v>
      </c>
      <c r="G16" s="31">
        <v>505</v>
      </c>
      <c r="H16" s="31">
        <v>601</v>
      </c>
      <c r="I16" s="32">
        <v>288</v>
      </c>
      <c r="J16" s="31">
        <v>625</v>
      </c>
      <c r="K16" s="33">
        <v>691</v>
      </c>
      <c r="L16" s="33">
        <v>231</v>
      </c>
      <c r="M16" s="33">
        <v>137</v>
      </c>
      <c r="N16" s="33">
        <f t="shared" si="0"/>
        <v>4496</v>
      </c>
    </row>
    <row r="17" spans="1:14" ht="12">
      <c r="A17" s="22" t="s">
        <v>14</v>
      </c>
      <c r="B17" s="34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1">
        <v>0</v>
      </c>
      <c r="K17" s="33">
        <v>0</v>
      </c>
      <c r="L17" s="33">
        <v>0</v>
      </c>
      <c r="M17" s="33">
        <v>0</v>
      </c>
      <c r="N17" s="33">
        <f t="shared" si="0"/>
        <v>0</v>
      </c>
    </row>
    <row r="18" spans="1:14" ht="12">
      <c r="A18" s="23" t="s">
        <v>18</v>
      </c>
      <c r="B18" s="35">
        <v>617300</v>
      </c>
      <c r="C18" s="35">
        <v>472799</v>
      </c>
      <c r="D18" s="35">
        <v>490905</v>
      </c>
      <c r="E18" s="35">
        <v>448864</v>
      </c>
      <c r="F18" s="35">
        <v>530583</v>
      </c>
      <c r="G18" s="35">
        <v>509539</v>
      </c>
      <c r="H18" s="35">
        <v>382648</v>
      </c>
      <c r="I18" s="35">
        <v>437159</v>
      </c>
      <c r="J18" s="35">
        <v>549015</v>
      </c>
      <c r="K18" s="35">
        <v>510597</v>
      </c>
      <c r="L18" s="35">
        <v>480057</v>
      </c>
      <c r="M18" s="36">
        <v>451545</v>
      </c>
      <c r="N18" s="36">
        <f t="shared" si="0"/>
        <v>5881011</v>
      </c>
    </row>
    <row r="19" spans="1:14" s="25" customFormat="1" ht="12.75" customHeight="1">
      <c r="A19" s="12"/>
      <c r="B19" s="7"/>
      <c r="C19" s="24"/>
      <c r="D19" s="24"/>
      <c r="E19" s="24"/>
      <c r="F19" s="24"/>
      <c r="G19" s="24"/>
      <c r="H19" s="24"/>
      <c r="I19" s="24"/>
      <c r="J19" s="24"/>
      <c r="K19" s="13"/>
      <c r="L19" s="13"/>
      <c r="M19" s="13"/>
      <c r="N19" s="14"/>
    </row>
    <row r="20" spans="1:14" s="25" customFormat="1" ht="12.75" customHeight="1">
      <c r="A20" s="12"/>
      <c r="B20" s="7"/>
      <c r="C20" s="24"/>
      <c r="D20" s="24"/>
      <c r="E20" s="24"/>
      <c r="F20" s="24"/>
      <c r="G20" s="24"/>
      <c r="H20" s="24"/>
      <c r="I20" s="24"/>
      <c r="J20" s="24"/>
      <c r="K20" s="13"/>
      <c r="L20" s="13"/>
      <c r="M20" s="13"/>
      <c r="N20" s="14"/>
    </row>
    <row r="21" spans="1:14" s="25" customFormat="1" ht="12.75" customHeight="1">
      <c r="A21" s="12" t="s">
        <v>31</v>
      </c>
      <c r="B21" s="7"/>
      <c r="C21" s="24"/>
      <c r="D21" s="24"/>
      <c r="E21" s="24"/>
      <c r="F21" s="24"/>
      <c r="G21" s="24"/>
      <c r="H21" s="24"/>
      <c r="I21" s="24"/>
      <c r="J21" s="24"/>
      <c r="K21" s="13"/>
      <c r="L21" s="13"/>
      <c r="M21" s="13"/>
      <c r="N21" s="14"/>
    </row>
    <row r="22" spans="1:14" s="25" customFormat="1" ht="12.75" customHeight="1">
      <c r="A22" s="12"/>
      <c r="B22" s="7"/>
      <c r="C22" s="24"/>
      <c r="D22" s="24"/>
      <c r="E22" s="24"/>
      <c r="F22" s="24"/>
      <c r="G22" s="24"/>
      <c r="H22" s="24"/>
      <c r="I22" s="24"/>
      <c r="J22" s="24"/>
      <c r="K22" s="13"/>
      <c r="L22" s="13"/>
      <c r="M22" s="13"/>
      <c r="N22" s="14"/>
    </row>
    <row r="23" spans="1:14" ht="12">
      <c r="A23" s="17">
        <v>2012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9">
        <f t="shared" si="1" ref="B24:M24">SUM(B25:B26)</f>
        <v>62221163905</v>
      </c>
      <c r="C24" s="29">
        <f t="shared" si="1"/>
        <v>49890173330</v>
      </c>
      <c r="D24" s="29">
        <f t="shared" si="1"/>
        <v>53243792770</v>
      </c>
      <c r="E24" s="29">
        <f t="shared" si="1"/>
        <v>43925114420</v>
      </c>
      <c r="F24" s="29">
        <f t="shared" si="1"/>
        <v>50369857445</v>
      </c>
      <c r="G24" s="29">
        <f t="shared" si="1"/>
        <v>55323899750</v>
      </c>
      <c r="H24" s="29">
        <f t="shared" si="1"/>
        <v>31138917295</v>
      </c>
      <c r="I24" s="29">
        <f t="shared" si="1"/>
        <v>34853273735</v>
      </c>
      <c r="J24" s="29">
        <f>SUM(J25,J26)</f>
        <v>57091485660</v>
      </c>
      <c r="K24" s="29">
        <f>SUM(K25:K26)</f>
        <v>58881738015</v>
      </c>
      <c r="L24" s="29">
        <f t="shared" si="1"/>
        <v>63860074430</v>
      </c>
      <c r="M24" s="29">
        <f t="shared" si="1"/>
        <v>69008692885</v>
      </c>
      <c r="N24" s="29">
        <f t="shared" si="2" ref="N24:N34">SUM(B24:M24)</f>
        <v>629808183640</v>
      </c>
    </row>
    <row r="25" spans="1:14" ht="12">
      <c r="A25" s="21" t="s">
        <v>13</v>
      </c>
      <c r="B25" s="30">
        <v>62221163905</v>
      </c>
      <c r="C25" s="31">
        <v>49890173330</v>
      </c>
      <c r="D25" s="31">
        <v>53243792770</v>
      </c>
      <c r="E25" s="31">
        <v>43925114420</v>
      </c>
      <c r="F25" s="31">
        <v>50369857445</v>
      </c>
      <c r="G25" s="31">
        <v>55323899750</v>
      </c>
      <c r="H25" s="31">
        <v>31138917295</v>
      </c>
      <c r="I25" s="32">
        <v>34853273735</v>
      </c>
      <c r="J25" s="31">
        <v>57091485660</v>
      </c>
      <c r="K25" s="33">
        <v>58881738015</v>
      </c>
      <c r="L25" s="33">
        <v>63860074430</v>
      </c>
      <c r="M25" s="33">
        <v>69008692885</v>
      </c>
      <c r="N25" s="33">
        <f t="shared" si="2"/>
        <v>629808183640</v>
      </c>
    </row>
    <row r="26" spans="1:14" ht="12">
      <c r="A26" s="21" t="s">
        <v>14</v>
      </c>
      <c r="B26" s="30">
        <v>0</v>
      </c>
      <c r="C26" s="31">
        <v>0</v>
      </c>
      <c r="D26" s="28">
        <v>0</v>
      </c>
      <c r="E26" s="31">
        <v>0</v>
      </c>
      <c r="F26" s="31">
        <v>0</v>
      </c>
      <c r="G26" s="31"/>
      <c r="H26" s="31">
        <v>0</v>
      </c>
      <c r="I26" s="32">
        <v>0</v>
      </c>
      <c r="J26" s="31">
        <v>0</v>
      </c>
      <c r="K26" s="33">
        <v>0</v>
      </c>
      <c r="L26" s="33">
        <v>0</v>
      </c>
      <c r="M26" s="33">
        <v>0</v>
      </c>
      <c r="N26" s="33">
        <f t="shared" si="2"/>
        <v>0</v>
      </c>
    </row>
    <row r="27" spans="1:14" ht="12">
      <c r="A27" s="20" t="s">
        <v>15</v>
      </c>
      <c r="B27" s="29">
        <f t="shared" si="3" ref="B27:M27">SUM(B28:B29)</f>
        <v>126364142405</v>
      </c>
      <c r="C27" s="29">
        <f t="shared" si="3"/>
        <v>96013887493</v>
      </c>
      <c r="D27" s="29">
        <f t="shared" si="3"/>
        <v>104237565682</v>
      </c>
      <c r="E27" s="29">
        <f t="shared" si="3"/>
        <v>94537443525</v>
      </c>
      <c r="F27" s="29">
        <f t="shared" si="3"/>
        <v>109641337627</v>
      </c>
      <c r="G27" s="29">
        <f t="shared" si="3"/>
        <v>104093174661</v>
      </c>
      <c r="H27" s="29">
        <f t="shared" si="3"/>
        <v>86080181201</v>
      </c>
      <c r="I27" s="29">
        <f>SUM(I28:I29)</f>
        <v>101286243576</v>
      </c>
      <c r="J27" s="29">
        <f t="shared" si="3"/>
        <v>114528750546</v>
      </c>
      <c r="K27" s="29">
        <f>SUM(K28:K29)</f>
        <v>108657094432</v>
      </c>
      <c r="L27" s="29">
        <f>L28+L29</f>
        <v>96511269936</v>
      </c>
      <c r="M27" s="29">
        <f t="shared" si="3"/>
        <v>90114086473</v>
      </c>
      <c r="N27" s="29">
        <f t="shared" si="2"/>
        <v>1232065177557</v>
      </c>
    </row>
    <row r="28" spans="1:14" ht="12">
      <c r="A28" s="21" t="s">
        <v>13</v>
      </c>
      <c r="B28" s="30">
        <v>125349735292</v>
      </c>
      <c r="C28" s="31">
        <v>95711154401</v>
      </c>
      <c r="D28" s="31">
        <v>102228433182</v>
      </c>
      <c r="E28" s="31">
        <v>94449643525</v>
      </c>
      <c r="F28" s="31">
        <v>109260590627</v>
      </c>
      <c r="G28" s="31">
        <v>100603763065</v>
      </c>
      <c r="H28" s="31">
        <v>84804478281</v>
      </c>
      <c r="I28" s="32">
        <v>100589031526</v>
      </c>
      <c r="J28" s="31">
        <v>111276517846</v>
      </c>
      <c r="K28" s="33">
        <v>108628494432</v>
      </c>
      <c r="L28" s="33">
        <v>94684664136</v>
      </c>
      <c r="M28" s="33">
        <v>89165037305</v>
      </c>
      <c r="N28" s="33">
        <f t="shared" si="2"/>
        <v>1216751543618</v>
      </c>
    </row>
    <row r="29" spans="1:14" ht="12">
      <c r="A29" s="21" t="s">
        <v>14</v>
      </c>
      <c r="B29" s="30">
        <v>1014407113</v>
      </c>
      <c r="C29" s="31">
        <v>302733092</v>
      </c>
      <c r="D29" s="31">
        <v>2009132500</v>
      </c>
      <c r="E29" s="31">
        <v>87800000</v>
      </c>
      <c r="F29" s="31">
        <v>380747000</v>
      </c>
      <c r="G29" s="31">
        <v>3489411596</v>
      </c>
      <c r="H29" s="31">
        <v>1275702920</v>
      </c>
      <c r="I29" s="32">
        <v>697212050</v>
      </c>
      <c r="J29" s="31">
        <v>3252232700</v>
      </c>
      <c r="K29" s="33">
        <v>28600000</v>
      </c>
      <c r="L29" s="33">
        <v>1826605800</v>
      </c>
      <c r="M29" s="33">
        <v>949049168</v>
      </c>
      <c r="N29" s="33">
        <f t="shared" si="2"/>
        <v>15313633939</v>
      </c>
    </row>
    <row r="30" spans="1:14" ht="12">
      <c r="A30" s="20" t="s">
        <v>16</v>
      </c>
      <c r="B30" s="29">
        <f t="shared" si="4" ref="B30:M30">SUM(B31:B33)</f>
        <v>745815000</v>
      </c>
      <c r="C30" s="29">
        <f t="shared" si="4"/>
        <v>1535087000</v>
      </c>
      <c r="D30" s="29">
        <f t="shared" si="4"/>
        <v>1684865000</v>
      </c>
      <c r="E30" s="29">
        <f t="shared" si="4"/>
        <v>1469470000</v>
      </c>
      <c r="F30" s="29">
        <f t="shared" si="4"/>
        <v>2906670000</v>
      </c>
      <c r="G30" s="29">
        <f t="shared" si="4"/>
        <v>3125539000</v>
      </c>
      <c r="H30" s="29">
        <f t="shared" si="4"/>
        <v>4943028000</v>
      </c>
      <c r="I30" s="29">
        <f t="shared" si="4"/>
        <v>2289265000</v>
      </c>
      <c r="J30" s="29">
        <f t="shared" si="4"/>
        <v>5933073000</v>
      </c>
      <c r="K30" s="29">
        <f>SUM(K31:K33)</f>
        <v>5229332000</v>
      </c>
      <c r="L30" s="29">
        <f t="shared" si="4"/>
        <v>1565968000</v>
      </c>
      <c r="M30" s="29">
        <f t="shared" si="4"/>
        <v>838310000</v>
      </c>
      <c r="N30" s="29">
        <f t="shared" si="2"/>
        <v>32266422000</v>
      </c>
    </row>
    <row r="31" spans="1:14" ht="12">
      <c r="A31" s="22" t="s">
        <v>17</v>
      </c>
      <c r="B31" s="34">
        <v>0</v>
      </c>
      <c r="C31" s="31">
        <v>0</v>
      </c>
      <c r="D31" s="31">
        <v>0</v>
      </c>
      <c r="E31" s="31">
        <v>0</v>
      </c>
      <c r="F31" s="31">
        <v>40650000</v>
      </c>
      <c r="G31" s="31">
        <v>0</v>
      </c>
      <c r="H31" s="31">
        <v>0</v>
      </c>
      <c r="I31" s="32">
        <v>0</v>
      </c>
      <c r="J31" s="31">
        <v>0</v>
      </c>
      <c r="K31" s="33">
        <v>0</v>
      </c>
      <c r="L31" s="33">
        <v>28000000</v>
      </c>
      <c r="M31" s="33">
        <v>0</v>
      </c>
      <c r="N31" s="33">
        <f t="shared" si="2"/>
        <v>68650000</v>
      </c>
    </row>
    <row r="32" spans="1:14" ht="12">
      <c r="A32" s="22" t="s">
        <v>13</v>
      </c>
      <c r="B32" s="34">
        <v>745815000</v>
      </c>
      <c r="C32" s="31">
        <v>1535087000</v>
      </c>
      <c r="D32" s="31">
        <v>1684865000</v>
      </c>
      <c r="E32" s="31">
        <v>1469470000</v>
      </c>
      <c r="F32" s="31">
        <v>2866020000</v>
      </c>
      <c r="G32" s="31">
        <v>3125539000</v>
      </c>
      <c r="H32" s="31">
        <v>4943028000</v>
      </c>
      <c r="I32" s="31">
        <v>2289265000</v>
      </c>
      <c r="J32" s="31">
        <v>5933073000</v>
      </c>
      <c r="K32" s="33">
        <v>5229332000</v>
      </c>
      <c r="L32" s="33">
        <v>1537968000</v>
      </c>
      <c r="M32" s="33">
        <v>838310000</v>
      </c>
      <c r="N32" s="33">
        <f t="shared" si="2"/>
        <v>32197772000</v>
      </c>
    </row>
    <row r="33" spans="1:14" ht="12">
      <c r="A33" s="22" t="s">
        <v>14</v>
      </c>
      <c r="B33" s="34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2">
        <v>0</v>
      </c>
      <c r="J33" s="31">
        <v>0</v>
      </c>
      <c r="K33" s="33">
        <v>0</v>
      </c>
      <c r="L33" s="33">
        <v>0</v>
      </c>
      <c r="M33" s="33">
        <v>0</v>
      </c>
      <c r="N33" s="33">
        <f t="shared" si="2"/>
        <v>0</v>
      </c>
    </row>
    <row r="34" spans="1:14" ht="12">
      <c r="A34" s="23" t="s">
        <v>18</v>
      </c>
      <c r="B34" s="36">
        <f t="shared" si="5" ref="B34:L34">SUM(B30+B27+B24)</f>
        <v>189331121310</v>
      </c>
      <c r="C34" s="36">
        <f t="shared" si="5"/>
        <v>147439147823</v>
      </c>
      <c r="D34" s="36">
        <f t="shared" si="5"/>
        <v>159166223452</v>
      </c>
      <c r="E34" s="36">
        <f t="shared" si="5"/>
        <v>139932027945</v>
      </c>
      <c r="F34" s="36">
        <f t="shared" si="5"/>
        <v>162917865072</v>
      </c>
      <c r="G34" s="36">
        <f t="shared" si="5"/>
        <v>162542613411</v>
      </c>
      <c r="H34" s="36">
        <f t="shared" si="5"/>
        <v>122162126496</v>
      </c>
      <c r="I34" s="36">
        <f t="shared" si="5"/>
        <v>138428782311</v>
      </c>
      <c r="J34" s="36">
        <f t="shared" si="5"/>
        <v>177553309206</v>
      </c>
      <c r="K34" s="36">
        <f t="shared" si="5"/>
        <v>172768164447</v>
      </c>
      <c r="L34" s="36">
        <f t="shared" si="5"/>
        <v>161937312366</v>
      </c>
      <c r="M34" s="36">
        <f>SUM(M30+M27+M24)</f>
        <v>159961089358</v>
      </c>
      <c r="N34" s="36">
        <f t="shared" si="2"/>
        <v>1894139783197</v>
      </c>
    </row>
    <row r="35" spans="1:14" s="25" customFormat="1" ht="12">
      <c r="A35" s="15"/>
      <c r="B35" s="7"/>
      <c r="C35" s="24"/>
      <c r="D35" s="24"/>
      <c r="E35" s="24"/>
      <c r="F35" s="24"/>
      <c r="G35" s="24"/>
      <c r="H35" s="24"/>
      <c r="I35" s="24"/>
      <c r="J35" s="24"/>
      <c r="K35" s="13"/>
      <c r="L35" s="13"/>
      <c r="M35" s="13"/>
      <c r="N35" s="14"/>
    </row>
    <row r="36" spans="1:14" s="25" customFormat="1" ht="12">
      <c r="A36" s="15"/>
      <c r="B36" s="7"/>
      <c r="C36" s="24"/>
      <c r="D36" s="24"/>
      <c r="E36" s="24"/>
      <c r="F36" s="24"/>
      <c r="G36" s="24"/>
      <c r="H36" s="24"/>
      <c r="I36" s="24"/>
      <c r="J36" s="24"/>
      <c r="K36" s="13"/>
      <c r="L36" s="13"/>
      <c r="M36" s="13"/>
      <c r="N36" s="14"/>
    </row>
    <row r="37" spans="1:14" s="25" customFormat="1" ht="12">
      <c r="A37" s="15" t="s">
        <v>32</v>
      </c>
      <c r="B37" s="7"/>
      <c r="C37" s="24"/>
      <c r="D37" s="24"/>
      <c r="E37" s="24"/>
      <c r="F37" s="24"/>
      <c r="G37" s="24"/>
      <c r="H37" s="24"/>
      <c r="I37" s="24"/>
      <c r="J37" s="24"/>
      <c r="K37" s="13"/>
      <c r="L37" s="13"/>
      <c r="M37" s="13"/>
      <c r="N37" s="14"/>
    </row>
    <row r="38" spans="1:14" s="25" customFormat="1" ht="12">
      <c r="A38" s="15"/>
      <c r="B38" s="7"/>
      <c r="C38" s="24"/>
      <c r="D38" s="24"/>
      <c r="E38" s="24"/>
      <c r="F38" s="24"/>
      <c r="G38" s="24"/>
      <c r="H38" s="24"/>
      <c r="I38" s="24"/>
      <c r="J38" s="24"/>
      <c r="K38" s="13"/>
      <c r="L38" s="13"/>
      <c r="M38" s="13"/>
      <c r="N38" s="14"/>
    </row>
    <row r="39" spans="1:14" ht="12">
      <c r="A39" s="17">
        <v>2012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1" t="s">
        <v>19</v>
      </c>
      <c r="B40" s="34">
        <v>62671</v>
      </c>
      <c r="C40" s="31">
        <v>68308</v>
      </c>
      <c r="D40" s="31">
        <v>69868</v>
      </c>
      <c r="E40" s="31">
        <v>73922</v>
      </c>
      <c r="F40" s="31">
        <v>72461</v>
      </c>
      <c r="G40" s="31">
        <v>77380</v>
      </c>
      <c r="H40" s="31">
        <v>78094</v>
      </c>
      <c r="I40" s="32">
        <v>79846</v>
      </c>
      <c r="J40" s="31">
        <v>85842</v>
      </c>
      <c r="K40" s="33">
        <v>91749</v>
      </c>
      <c r="L40" s="33">
        <v>99253</v>
      </c>
      <c r="M40" s="33">
        <v>40398</v>
      </c>
      <c r="N40" s="14"/>
    </row>
    <row r="41" spans="1:14" ht="12">
      <c r="A41" s="21" t="s">
        <v>20</v>
      </c>
      <c r="B41" s="34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2">
        <v>0</v>
      </c>
      <c r="J41" s="31">
        <v>0</v>
      </c>
      <c r="K41" s="33">
        <v>0</v>
      </c>
      <c r="L41" s="33">
        <v>0</v>
      </c>
      <c r="M41" s="33">
        <v>0</v>
      </c>
      <c r="N41" s="14"/>
    </row>
    <row r="42" spans="1:14" ht="12">
      <c r="A42" s="21" t="s">
        <v>21</v>
      </c>
      <c r="B42" s="34">
        <v>31286</v>
      </c>
      <c r="C42" s="31">
        <v>23636</v>
      </c>
      <c r="D42" s="31">
        <v>24745</v>
      </c>
      <c r="E42" s="31">
        <v>24554</v>
      </c>
      <c r="F42" s="37">
        <v>31693</v>
      </c>
      <c r="G42" s="31">
        <v>32157</v>
      </c>
      <c r="H42" s="31">
        <v>29888</v>
      </c>
      <c r="I42" s="32">
        <v>27743</v>
      </c>
      <c r="J42" s="31">
        <v>28100</v>
      </c>
      <c r="K42" s="33">
        <v>32336</v>
      </c>
      <c r="L42" s="33">
        <v>30836</v>
      </c>
      <c r="M42" s="33">
        <v>34212</v>
      </c>
      <c r="N42" s="14"/>
    </row>
    <row r="43" spans="1:14" ht="12">
      <c r="A43" s="21" t="s">
        <v>22</v>
      </c>
      <c r="B43" s="34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2">
        <v>0</v>
      </c>
      <c r="J43" s="31">
        <v>0</v>
      </c>
      <c r="K43" s="33">
        <v>0</v>
      </c>
      <c r="L43" s="33">
        <v>0</v>
      </c>
      <c r="M43" s="33">
        <v>0</v>
      </c>
      <c r="N43" s="14"/>
    </row>
    <row r="44" spans="1:14" ht="12">
      <c r="A44" s="21" t="s">
        <v>23</v>
      </c>
      <c r="B44" s="34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2">
        <v>0</v>
      </c>
      <c r="J44" s="31">
        <v>0</v>
      </c>
      <c r="K44" s="33">
        <v>0</v>
      </c>
      <c r="L44" s="33">
        <v>0</v>
      </c>
      <c r="M44" s="33">
        <v>0</v>
      </c>
      <c r="N44" s="14"/>
    </row>
    <row r="45" spans="1:14" ht="12">
      <c r="A45" s="21" t="s">
        <v>24</v>
      </c>
      <c r="B45" s="34">
        <v>205395</v>
      </c>
      <c r="C45" s="31">
        <v>224640</v>
      </c>
      <c r="D45" s="31">
        <v>208555</v>
      </c>
      <c r="E45" s="31">
        <v>189861</v>
      </c>
      <c r="F45" s="31">
        <v>229896</v>
      </c>
      <c r="G45" s="31">
        <v>163126</v>
      </c>
      <c r="H45" s="31">
        <v>206110</v>
      </c>
      <c r="I45" s="32">
        <v>254235</v>
      </c>
      <c r="J45" s="31">
        <v>228050</v>
      </c>
      <c r="K45" s="31">
        <v>206270</v>
      </c>
      <c r="L45" s="33">
        <v>214958</v>
      </c>
      <c r="M45" s="33">
        <v>171153</v>
      </c>
      <c r="N45" s="14"/>
    </row>
    <row r="46" spans="1:14" ht="12">
      <c r="A46" s="21" t="s">
        <v>25</v>
      </c>
      <c r="B46" s="34">
        <v>3750</v>
      </c>
      <c r="C46" s="31">
        <v>4150</v>
      </c>
      <c r="D46" s="31">
        <v>1850</v>
      </c>
      <c r="E46" s="31">
        <v>1850</v>
      </c>
      <c r="F46" s="31">
        <v>2300</v>
      </c>
      <c r="G46" s="31">
        <v>1550</v>
      </c>
      <c r="H46" s="31">
        <v>1550</v>
      </c>
      <c r="I46" s="32">
        <v>2350</v>
      </c>
      <c r="J46" s="31">
        <v>9550</v>
      </c>
      <c r="K46" s="33">
        <v>8050</v>
      </c>
      <c r="L46" s="31">
        <v>5750</v>
      </c>
      <c r="M46" s="31">
        <v>3550</v>
      </c>
      <c r="N46" s="14"/>
    </row>
    <row r="47" spans="1:14" ht="12">
      <c r="A47" s="21" t="s">
        <v>26</v>
      </c>
      <c r="B47" s="34">
        <v>4150</v>
      </c>
      <c r="C47" s="31">
        <v>4450</v>
      </c>
      <c r="D47" s="31">
        <v>5150</v>
      </c>
      <c r="E47" s="31">
        <v>5050</v>
      </c>
      <c r="F47" s="31">
        <v>5000</v>
      </c>
      <c r="G47" s="31">
        <v>1740</v>
      </c>
      <c r="H47" s="31">
        <v>5140</v>
      </c>
      <c r="I47" s="32">
        <v>6440</v>
      </c>
      <c r="J47" s="31">
        <v>6300</v>
      </c>
      <c r="K47" s="33">
        <v>4700</v>
      </c>
      <c r="L47" s="33">
        <v>6300</v>
      </c>
      <c r="M47" s="33">
        <v>5050</v>
      </c>
      <c r="N47" s="14"/>
    </row>
    <row r="48" spans="1:14" ht="12">
      <c r="A48" s="22" t="s">
        <v>16</v>
      </c>
      <c r="B48" s="34">
        <v>279</v>
      </c>
      <c r="C48" s="31">
        <v>81</v>
      </c>
      <c r="D48" s="31">
        <v>191</v>
      </c>
      <c r="E48" s="31">
        <v>198</v>
      </c>
      <c r="F48" s="31">
        <v>546</v>
      </c>
      <c r="G48" s="31">
        <v>677</v>
      </c>
      <c r="H48" s="31">
        <v>633</v>
      </c>
      <c r="I48" s="32">
        <v>683</v>
      </c>
      <c r="J48" s="31">
        <v>840</v>
      </c>
      <c r="K48" s="33">
        <v>517</v>
      </c>
      <c r="L48" s="33">
        <v>289</v>
      </c>
      <c r="M48" s="33">
        <v>280</v>
      </c>
      <c r="N48" s="14"/>
    </row>
    <row r="49" spans="1:14" ht="12">
      <c r="A49" s="22" t="s">
        <v>27</v>
      </c>
      <c r="B49" s="34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2">
        <v>0</v>
      </c>
      <c r="J49" s="31">
        <v>0</v>
      </c>
      <c r="K49" s="33">
        <v>0</v>
      </c>
      <c r="L49" s="33">
        <v>0</v>
      </c>
      <c r="M49" s="33">
        <v>0</v>
      </c>
      <c r="N49" s="14"/>
    </row>
    <row r="50" spans="1:14" ht="12">
      <c r="A50" s="22" t="s">
        <v>28</v>
      </c>
      <c r="B50" s="34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2">
        <v>0</v>
      </c>
      <c r="J50" s="31">
        <v>0</v>
      </c>
      <c r="K50" s="33">
        <v>0</v>
      </c>
      <c r="L50" s="33">
        <v>0</v>
      </c>
      <c r="M50" s="33">
        <v>0</v>
      </c>
      <c r="N50" s="14"/>
    </row>
    <row r="51" spans="1:14" ht="12">
      <c r="A51" s="23" t="s">
        <v>18</v>
      </c>
      <c r="B51" s="36">
        <v>307531</v>
      </c>
      <c r="C51" s="36">
        <v>325265</v>
      </c>
      <c r="D51" s="36">
        <v>310359</v>
      </c>
      <c r="E51" s="36">
        <v>295435</v>
      </c>
      <c r="F51" s="36">
        <v>341896</v>
      </c>
      <c r="G51" s="36">
        <v>276630</v>
      </c>
      <c r="H51" s="36">
        <v>321415</v>
      </c>
      <c r="I51" s="35">
        <v>371297</v>
      </c>
      <c r="J51" s="36">
        <v>358682</v>
      </c>
      <c r="K51" s="36">
        <v>343622</v>
      </c>
      <c r="L51" s="36">
        <v>357386</v>
      </c>
      <c r="M51" s="36">
        <v>254643</v>
      </c>
      <c r="N51" s="26"/>
    </row>
    <row r="52" ht="12">
      <c r="H52" s="27"/>
    </row>
    <row r="55" ht="12">
      <c r="D55" s="27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ignoredErrors>
    <ignoredError sqref="J24 L2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